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7800"/>
  </bookViews>
  <sheets>
    <sheet name="جدول 04-11 Table " sheetId="1" r:id="rId1"/>
  </sheets>
  <definedNames>
    <definedName name="_xlnm.Print_Area" localSheetId="0">'جدول 04-11 Table 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21" i="1" s="1"/>
  <c r="D21" i="1"/>
  <c r="E21" i="1" s="1"/>
  <c r="B21" i="1"/>
  <c r="C20" i="1" s="1"/>
  <c r="H20" i="1"/>
  <c r="I20" i="1" s="1"/>
  <c r="E20" i="1"/>
  <c r="H19" i="1"/>
  <c r="E19" i="1"/>
  <c r="C19" i="1"/>
  <c r="H18" i="1"/>
  <c r="I18" i="1" s="1"/>
  <c r="E18" i="1"/>
  <c r="C18" i="1"/>
  <c r="H17" i="1"/>
  <c r="I17" i="1" s="1"/>
  <c r="E17" i="1"/>
  <c r="C17" i="1"/>
  <c r="H16" i="1"/>
  <c r="I16" i="1" s="1"/>
  <c r="E16" i="1"/>
  <c r="C16" i="1"/>
  <c r="H15" i="1"/>
  <c r="I15" i="1" s="1"/>
  <c r="E15" i="1"/>
  <c r="C15" i="1"/>
  <c r="H14" i="1"/>
  <c r="E14" i="1"/>
  <c r="C14" i="1"/>
  <c r="H13" i="1"/>
  <c r="E13" i="1"/>
  <c r="C13" i="1"/>
  <c r="H12" i="1"/>
  <c r="I12" i="1" s="1"/>
  <c r="E12" i="1"/>
  <c r="C12" i="1"/>
  <c r="H11" i="1"/>
  <c r="E11" i="1"/>
  <c r="C11" i="1"/>
  <c r="H10" i="1"/>
  <c r="I10" i="1" s="1"/>
  <c r="E10" i="1"/>
  <c r="C10" i="1"/>
  <c r="H9" i="1"/>
  <c r="I9" i="1" s="1"/>
  <c r="E9" i="1"/>
  <c r="C9" i="1"/>
  <c r="I13" i="1" l="1"/>
  <c r="I21" i="1"/>
  <c r="I11" i="1"/>
  <c r="I19" i="1"/>
  <c r="I14" i="1"/>
  <c r="G11" i="1"/>
  <c r="G19" i="1"/>
  <c r="G12" i="1"/>
  <c r="G9" i="1"/>
  <c r="G21" i="1" s="1"/>
  <c r="G17" i="1"/>
  <c r="G16" i="1"/>
  <c r="C21" i="1"/>
  <c r="G13" i="1"/>
  <c r="G15" i="1"/>
  <c r="G14" i="1"/>
  <c r="G10" i="1"/>
  <c r="G18" i="1"/>
  <c r="G20" i="1"/>
</calcChain>
</file>

<file path=xl/sharedStrings.xml><?xml version="1.0" encoding="utf-8"?>
<sst xmlns="http://schemas.openxmlformats.org/spreadsheetml/2006/main" count="49" uniqueCount="44">
  <si>
    <t>حركة المسافرين في مطار آل مكتوم الدولي حسب النوع والشهر</t>
  </si>
  <si>
    <t>Passengers' Movement at Al Maktoum International by Type and Month</t>
  </si>
  <si>
    <t>( 2016 )</t>
  </si>
  <si>
    <t xml:space="preserve"> </t>
  </si>
  <si>
    <t>جدول ( 04 - 11 )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</si>
  <si>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</si>
  <si>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</si>
  <si>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</si>
  <si>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</si>
  <si>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</si>
  <si>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</si>
  <si>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</si>
  <si>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</si>
  <si>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</si>
  <si>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</si>
  <si>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</si>
  <si>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</si>
  <si>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</si>
  <si>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</si>
  <si>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</si>
  <si>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</si>
  <si>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</si>
  <si>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</si>
  <si>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</si>
  <si>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</si>
  <si>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</si>
  <si>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</si>
  <si>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</si>
  <si>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</si>
  <si>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</si>
  <si>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</si>
  <si>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</si>
  <si>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</si>
  <si>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</si>
  <si>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</si>
  <si>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</si>
  <si>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</si>
  <si>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</si>
  <si>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</si>
  <si>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</si>
  <si>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مع شركة
  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</si>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</sst>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top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9" fillId="0" borderId="0" xfId="1" applyFont="1" applyAlignment="1">
      <alignment horizontal="right" vertical="center" indent="1"/>
    </xf>
    <xf numFmtId="3" fontId="13" fillId="0" borderId="0" xfId="1" applyNumberFormat="1" applyFont="1" applyAlignment="1">
      <alignment horizontal="center" vertical="center"/>
    </xf>
    <xf numFmtId="4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3" fontId="13" fillId="2" borderId="0" xfId="1" applyNumberFormat="1" applyFont="1" applyFill="1" applyAlignment="1">
      <alignment horizontal="center" vertical="center"/>
    </xf>
    <xf numFmtId="4" fontId="13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4" fontId="8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0" fontId="9" fillId="0" borderId="7" xfId="1" applyFont="1" applyBorder="1" applyAlignment="1">
      <alignment horizontal="right" vertical="center" indent="1"/>
    </xf>
    <xf numFmtId="3" fontId="8" fillId="0" borderId="7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indent="1"/>
    </xf>
    <xf numFmtId="0" fontId="14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3" fontId="9" fillId="0" borderId="0" xfId="1" applyNumberFormat="1" applyFont="1" applyBorder="1" applyAlignment="1">
      <alignment horizontal="right" vertical="center" indent="2"/>
    </xf>
    <xf numFmtId="1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right" vertical="top" wrapText="1" readingOrder="2"/>
    </xf>
    <xf numFmtId="0" fontId="15" fillId="0" borderId="0" xfId="1" applyFont="1" applyAlignment="1">
      <alignment vertical="top" wrapText="1"/>
    </xf>
    <xf numFmtId="0" fontId="16" fillId="0" borderId="0" xfId="1" applyFont="1" applyAlignment="1">
      <alignment horizontal="left" vertical="top" wrapText="1" readingOrder="1"/>
    </xf>
    <xf numFmtId="0" fontId="17" fillId="0" borderId="0" xfId="1" applyFont="1" applyAlignment="1">
      <alignment vertical="top" wrapTex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1019175</xdr:colOff>
      <xdr:row>1</xdr:row>
      <xdr:rowOff>266700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81125" y="66675"/>
          <a:ext cx="18192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933450</xdr:colOff>
      <xdr:row>0</xdr:row>
      <xdr:rowOff>95250</xdr:rowOff>
    </xdr:from>
    <xdr:to>
      <xdr:col>9</xdr:col>
      <xdr:colOff>742950</xdr:colOff>
      <xdr:row>2</xdr:row>
      <xdr:rowOff>9525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04175" y="95250"/>
          <a:ext cx="14287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7"/>
  <sheetViews>
    <sheetView rightToLeft="1" tabSelected="1" view="pageBreakPreview" zoomScaleNormal="75" workbookViewId="0">
      <selection activeCell="F8" sqref="F8"/>
    </sheetView>
  </sheetViews>
  <sheetFormatPr defaultColWidth="9" defaultRowHeight="18.75"/>
  <cols>
    <col min="1" max="1" width="12" style="1" customWidth="1"/>
    <col min="2" max="2" width="16.42578125" style="1" customWidth="1"/>
    <col min="3" max="3" width="7.85546875" style="1" bestFit="1" customWidth="1"/>
    <col min="4" max="4" width="13.85546875" style="1" customWidth="1"/>
    <col min="5" max="5" width="7.85546875" style="1" bestFit="1" customWidth="1"/>
    <col min="6" max="6" width="15.5703125" style="1" customWidth="1"/>
    <col min="7" max="7" width="9.42578125" style="1" bestFit="1" customWidth="1"/>
    <col min="8" max="8" width="16.42578125" style="1" customWidth="1"/>
    <col min="9" max="9" width="7.85546875" style="1" bestFit="1" customWidth="1"/>
    <col min="10" max="10" width="12.42578125" style="1" customWidth="1"/>
    <col min="11" max="33" width="9" style="1"/>
    <col min="34" max="16384" width="9" style="2"/>
  </cols>
  <sheetData>
    <row r="1" spans="1:33" ht="32.2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18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20" customFormat="1" ht="19.5" customHeight="1">
      <c r="A7" s="15" t="s">
        <v>5</v>
      </c>
      <c r="B7" s="16" t="s">
        <v>6</v>
      </c>
      <c r="C7" s="17" t="s">
        <v>7</v>
      </c>
      <c r="D7" s="16" t="s">
        <v>8</v>
      </c>
      <c r="E7" s="17" t="s">
        <v>7</v>
      </c>
      <c r="F7" s="16" t="s">
        <v>9</v>
      </c>
      <c r="G7" s="17" t="s">
        <v>7</v>
      </c>
      <c r="H7" s="16" t="s">
        <v>10</v>
      </c>
      <c r="I7" s="17" t="s">
        <v>7</v>
      </c>
      <c r="J7" s="18" t="s">
        <v>11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25" customFormat="1" ht="21.75" customHeight="1">
      <c r="A8" s="21"/>
      <c r="B8" s="22" t="s">
        <v>12</v>
      </c>
      <c r="C8" s="23"/>
      <c r="D8" s="22" t="s">
        <v>13</v>
      </c>
      <c r="E8" s="23"/>
      <c r="F8" s="22" t="s">
        <v>14</v>
      </c>
      <c r="G8" s="23"/>
      <c r="H8" s="22" t="s">
        <v>15</v>
      </c>
      <c r="I8" s="23"/>
      <c r="J8" s="2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9" customFormat="1" ht="24.75" customHeight="1">
      <c r="A9" s="26" t="s">
        <v>16</v>
      </c>
      <c r="B9" s="27">
        <v>49218</v>
      </c>
      <c r="C9" s="28">
        <f>B9/B21*100</f>
        <v>12.081920813807628</v>
      </c>
      <c r="D9" s="27">
        <v>50259</v>
      </c>
      <c r="E9" s="28">
        <f>D9/D21*100</f>
        <v>11.49636413959691</v>
      </c>
      <c r="F9" s="27">
        <v>415</v>
      </c>
      <c r="G9" s="28">
        <f>F9/F21*100</f>
        <v>6.8133311443112783</v>
      </c>
      <c r="H9" s="29">
        <f>SUM(B9,D9,F9)</f>
        <v>99892</v>
      </c>
      <c r="I9" s="30">
        <f>H9/H21*100</f>
        <v>11.743254729125251</v>
      </c>
      <c r="J9" s="31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9" customFormat="1" ht="24.75" customHeight="1">
      <c r="A10" s="32" t="s">
        <v>18</v>
      </c>
      <c r="B10" s="33">
        <v>34781</v>
      </c>
      <c r="C10" s="34">
        <f>B10/B21*100</f>
        <v>8.5379594421765024</v>
      </c>
      <c r="D10" s="33">
        <v>41389</v>
      </c>
      <c r="E10" s="34">
        <f>D10/D21*100</f>
        <v>9.4674190766584392</v>
      </c>
      <c r="F10" s="33">
        <v>1415</v>
      </c>
      <c r="G10" s="34">
        <f>F10/F21*100</f>
        <v>23.230996552290264</v>
      </c>
      <c r="H10" s="35">
        <f t="shared" ref="H10:H20" si="0">SUM(B10,D10,F10)</f>
        <v>77585</v>
      </c>
      <c r="I10" s="36">
        <f>H10/H21*100</f>
        <v>9.1208547046728725</v>
      </c>
      <c r="J10" s="37" t="s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9" customFormat="1" ht="24.75" customHeight="1">
      <c r="A11" s="26" t="s">
        <v>20</v>
      </c>
      <c r="B11" s="27">
        <v>36751</v>
      </c>
      <c r="C11" s="28">
        <f>B11/B21*100</f>
        <v>9.0215504861685591</v>
      </c>
      <c r="D11" s="27">
        <v>41818</v>
      </c>
      <c r="E11" s="28">
        <f>D11/D21*100</f>
        <v>9.5655495650463322</v>
      </c>
      <c r="F11" s="27">
        <v>1767</v>
      </c>
      <c r="G11" s="28">
        <f>F11/F21*100</f>
        <v>29.010014775898867</v>
      </c>
      <c r="H11" s="29">
        <f t="shared" si="0"/>
        <v>80336</v>
      </c>
      <c r="I11" s="30">
        <f>H11/H21*100</f>
        <v>9.4442609209847266</v>
      </c>
      <c r="J11" s="31" t="s">
        <v>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9" customFormat="1" ht="24.75" customHeight="1">
      <c r="A12" s="32" t="s">
        <v>22</v>
      </c>
      <c r="B12" s="33">
        <v>30699</v>
      </c>
      <c r="C12" s="34">
        <f>B12/B21*100</f>
        <v>7.5359195225949946</v>
      </c>
      <c r="D12" s="33">
        <v>29744</v>
      </c>
      <c r="E12" s="34">
        <f>D12/D21*100</f>
        <v>6.8037138615605262</v>
      </c>
      <c r="F12" s="33">
        <v>1072</v>
      </c>
      <c r="G12" s="34">
        <f>F12/F21*100</f>
        <v>17.599737317353473</v>
      </c>
      <c r="H12" s="35">
        <f t="shared" si="0"/>
        <v>61515</v>
      </c>
      <c r="I12" s="36">
        <f>H12/H21*100</f>
        <v>7.2316733538435498</v>
      </c>
      <c r="J12" s="37" t="s">
        <v>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24.75" customHeight="1">
      <c r="A13" s="26" t="s">
        <v>24</v>
      </c>
      <c r="B13" s="27">
        <v>25086</v>
      </c>
      <c r="C13" s="28">
        <f>B13/B21*100</f>
        <v>6.1580532637485916</v>
      </c>
      <c r="D13" s="27">
        <v>26893</v>
      </c>
      <c r="E13" s="28">
        <f>D13/D21*100</f>
        <v>6.1515692872158159</v>
      </c>
      <c r="F13" s="27">
        <v>0</v>
      </c>
      <c r="G13" s="28">
        <f>F13/F21*100</f>
        <v>0</v>
      </c>
      <c r="H13" s="29">
        <f t="shared" si="0"/>
        <v>51979</v>
      </c>
      <c r="I13" s="30">
        <f>H13/H21*100</f>
        <v>6.1106258515717116</v>
      </c>
      <c r="J13" s="31" t="s">
        <v>25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9" customFormat="1" ht="24.75" customHeight="1">
      <c r="A14" s="32" t="s">
        <v>26</v>
      </c>
      <c r="B14" s="33">
        <v>16100</v>
      </c>
      <c r="C14" s="34">
        <f>B14/B21*100</f>
        <v>3.9521907656203585</v>
      </c>
      <c r="D14" s="33">
        <v>22690</v>
      </c>
      <c r="E14" s="34">
        <f>D14/D21*100</f>
        <v>5.1901649918910824</v>
      </c>
      <c r="F14" s="33">
        <v>181</v>
      </c>
      <c r="G14" s="34">
        <f>F14/F21*100</f>
        <v>2.9715974388441966</v>
      </c>
      <c r="H14" s="35">
        <f t="shared" si="0"/>
        <v>38971</v>
      </c>
      <c r="I14" s="36">
        <f>H14/H21*100</f>
        <v>4.5814117251505646</v>
      </c>
      <c r="J14" s="37" t="s">
        <v>27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9" customFormat="1" ht="24.75" customHeight="1">
      <c r="A15" s="26" t="s">
        <v>28</v>
      </c>
      <c r="B15" s="27">
        <v>27836</v>
      </c>
      <c r="C15" s="28">
        <f>B15/B21*100</f>
        <v>6.8331169038390263</v>
      </c>
      <c r="D15" s="27">
        <v>33276</v>
      </c>
      <c r="E15" s="28">
        <f>D15/D21*100</f>
        <v>7.6116320083811209</v>
      </c>
      <c r="F15" s="27">
        <v>0</v>
      </c>
      <c r="G15" s="28">
        <f>F15/F21*100</f>
        <v>0</v>
      </c>
      <c r="H15" s="29">
        <f t="shared" si="0"/>
        <v>61112</v>
      </c>
      <c r="I15" s="30">
        <f>H15/H21*100</f>
        <v>7.1842968706833616</v>
      </c>
      <c r="J15" s="31" t="s">
        <v>29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 ht="24.75" customHeight="1">
      <c r="A16" s="32" t="s">
        <v>30</v>
      </c>
      <c r="B16" s="33">
        <v>35352</v>
      </c>
      <c r="C16" s="34">
        <f>B16/B21*100</f>
        <v>8.6781272016280084</v>
      </c>
      <c r="D16" s="33">
        <v>33850</v>
      </c>
      <c r="E16" s="34">
        <f>D16/D21*100</f>
        <v>7.7429301443593266</v>
      </c>
      <c r="F16" s="33">
        <v>0</v>
      </c>
      <c r="G16" s="34">
        <f>F16/F21*100</f>
        <v>0</v>
      </c>
      <c r="H16" s="35">
        <f t="shared" si="0"/>
        <v>69202</v>
      </c>
      <c r="I16" s="36">
        <f>H16/H21*100</f>
        <v>8.1353533192340279</v>
      </c>
      <c r="J16" s="37" t="s">
        <v>31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 ht="24.75" customHeight="1">
      <c r="A17" s="26" t="s">
        <v>32</v>
      </c>
      <c r="B17" s="27">
        <v>29242</v>
      </c>
      <c r="C17" s="28">
        <f>B17/B21*100</f>
        <v>7.178258532190716</v>
      </c>
      <c r="D17" s="27">
        <v>32394</v>
      </c>
      <c r="E17" s="28">
        <f>D17/D21*100</f>
        <v>7.4098812140731471</v>
      </c>
      <c r="F17" s="27">
        <v>0</v>
      </c>
      <c r="G17" s="28">
        <f>F17/F21*100</f>
        <v>0</v>
      </c>
      <c r="H17" s="29">
        <f t="shared" si="0"/>
        <v>61636</v>
      </c>
      <c r="I17" s="30">
        <f>H17/H21*100</f>
        <v>7.2458980547427627</v>
      </c>
      <c r="J17" s="31" t="s">
        <v>33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 ht="24.75" customHeight="1">
      <c r="A18" s="32" t="s">
        <v>34</v>
      </c>
      <c r="B18" s="33">
        <v>30501</v>
      </c>
      <c r="C18" s="34">
        <f>B18/B21*100</f>
        <v>7.4873149405084831</v>
      </c>
      <c r="D18" s="33">
        <v>32294</v>
      </c>
      <c r="E18" s="34">
        <f>D18/D21*100</f>
        <v>7.387006974355689</v>
      </c>
      <c r="F18" s="33">
        <v>0</v>
      </c>
      <c r="G18" s="34">
        <f>F18/F21*100</f>
        <v>0</v>
      </c>
      <c r="H18" s="35">
        <f t="shared" si="0"/>
        <v>62795</v>
      </c>
      <c r="I18" s="36">
        <f>H18/H21*100</f>
        <v>7.3821495286451375</v>
      </c>
      <c r="J18" s="37" t="s">
        <v>35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 ht="24.75" customHeight="1">
      <c r="A19" s="26" t="s">
        <v>36</v>
      </c>
      <c r="B19" s="27">
        <v>38440</v>
      </c>
      <c r="C19" s="28">
        <f>B19/B21*100</f>
        <v>9.436162300027739</v>
      </c>
      <c r="D19" s="27">
        <v>40587</v>
      </c>
      <c r="E19" s="28">
        <f>D19/D21*100</f>
        <v>9.2839676741244315</v>
      </c>
      <c r="F19" s="27">
        <v>0</v>
      </c>
      <c r="G19" s="28">
        <f>F19/F21*100</f>
        <v>0</v>
      </c>
      <c r="H19" s="29">
        <f t="shared" si="0"/>
        <v>79027</v>
      </c>
      <c r="I19" s="30">
        <f>H19/H21*100</f>
        <v>9.2903755203477871</v>
      </c>
      <c r="J19" s="31" t="s">
        <v>37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 ht="24.75" customHeight="1">
      <c r="A20" s="32" t="s">
        <v>38</v>
      </c>
      <c r="B20" s="33">
        <v>53363</v>
      </c>
      <c r="C20" s="34">
        <f>B20/B21*100</f>
        <v>13.099425827689393</v>
      </c>
      <c r="D20" s="33">
        <v>51979</v>
      </c>
      <c r="E20" s="34">
        <f>D20/D21*100</f>
        <v>11.889801062737178</v>
      </c>
      <c r="F20" s="33">
        <v>1241</v>
      </c>
      <c r="G20" s="34">
        <f>F20/F21*100</f>
        <v>20.374322771301919</v>
      </c>
      <c r="H20" s="35">
        <f t="shared" si="0"/>
        <v>106583</v>
      </c>
      <c r="I20" s="36">
        <f>H20/H21*100</f>
        <v>12.529845420998246</v>
      </c>
      <c r="J20" s="37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42" customFormat="1" ht="22.5" customHeight="1">
      <c r="A21" s="38" t="s">
        <v>10</v>
      </c>
      <c r="B21" s="39">
        <f>SUM(B9:B20)</f>
        <v>407369</v>
      </c>
      <c r="C21" s="40">
        <f>SUM(B21/$B$21*100)</f>
        <v>100</v>
      </c>
      <c r="D21" s="39">
        <f>SUM(D9:D20)</f>
        <v>437173</v>
      </c>
      <c r="E21" s="40">
        <f>SUM(D21/$D$21*100)</f>
        <v>100</v>
      </c>
      <c r="F21" s="39">
        <f>SUM(F9:F20)</f>
        <v>6091</v>
      </c>
      <c r="G21" s="40">
        <f>SUM(G9:G20)</f>
        <v>100</v>
      </c>
      <c r="H21" s="39">
        <f>SUM(B21,D21,F21)</f>
        <v>850633</v>
      </c>
      <c r="I21" s="40">
        <f>SUM(H21/$H$21*100)</f>
        <v>100</v>
      </c>
      <c r="J21" s="41" t="s">
        <v>15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42" customFormat="1" ht="9" customHeight="1">
      <c r="A22" s="43"/>
      <c r="B22" s="44"/>
      <c r="C22" s="45"/>
      <c r="D22" s="44"/>
      <c r="E22" s="46"/>
      <c r="F22" s="44"/>
      <c r="G22" s="46"/>
      <c r="H22" s="44"/>
      <c r="I22" s="46"/>
      <c r="J22" s="43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50" customFormat="1" ht="35.25" customHeight="1">
      <c r="A23" s="47" t="s">
        <v>40</v>
      </c>
      <c r="B23" s="47"/>
      <c r="C23" s="47"/>
      <c r="D23" s="47"/>
      <c r="E23" s="48"/>
      <c r="F23" s="49" t="s">
        <v>41</v>
      </c>
      <c r="G23" s="49"/>
      <c r="H23" s="49"/>
      <c r="I23" s="49"/>
      <c r="J23" s="49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</row>
    <row r="24" spans="1:33" s="55" customFormat="1" ht="15" customHeight="1">
      <c r="A24" s="51" t="s">
        <v>42</v>
      </c>
      <c r="B24" s="52"/>
      <c r="C24" s="52"/>
      <c r="D24" s="52"/>
      <c r="E24" s="52"/>
      <c r="F24" s="53"/>
      <c r="G24" s="53"/>
      <c r="H24" s="53"/>
      <c r="I24" s="53"/>
      <c r="J24" s="54" t="s">
        <v>43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</row>
    <row r="25" spans="1:33" s="9" customFormat="1">
      <c r="A25" s="1"/>
      <c r="B25" s="1"/>
      <c r="C25" s="1"/>
      <c r="D25" s="1"/>
      <c r="E25" s="1"/>
      <c r="F25" s="1"/>
      <c r="G25" s="1"/>
      <c r="H25" s="5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56"/>
      <c r="C26" s="56"/>
      <c r="D26" s="56"/>
      <c r="E26" s="56"/>
      <c r="F26" s="56"/>
      <c r="G26" s="56"/>
      <c r="H26" s="56"/>
      <c r="I26" s="5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56"/>
      <c r="C27" s="56"/>
      <c r="D27" s="56"/>
      <c r="E27" s="56"/>
      <c r="F27" s="56"/>
      <c r="G27" s="56"/>
      <c r="H27" s="56"/>
      <c r="I27" s="5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</sheetData>
  <mergeCells count="9">
    <mergeCell ref="A23:D23"/>
    <mergeCell ref="F23:J23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31</Topic_Id>
    <Project_Id xmlns="667bc8ee-7384-4122-9de8-16030d351779" xsi:nil="true"/>
    <Title_Ar xmlns="667bc8ee-7384-4122-9de8-16030d351779">حركة المسافرين في مطار آل مكتوم الدولي حسب النوع والشهر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62367722-07B3-41DB-BAFC-AC9886F06C0D}"/>
</file>

<file path=customXml/itemProps2.xml><?xml version="1.0" encoding="utf-8"?>
<ds:datastoreItem xmlns:ds="http://schemas.openxmlformats.org/officeDocument/2006/customXml" ds:itemID="{FF6DD80F-5A6C-4CB3-8FE0-D256AAB19FB1}"/>
</file>

<file path=customXml/itemProps3.xml><?xml version="1.0" encoding="utf-8"?>
<ds:datastoreItem xmlns:ds="http://schemas.openxmlformats.org/officeDocument/2006/customXml" ds:itemID="{063E2448-CED9-48AD-9EF4-E0E4A712101C}"/>
</file>

<file path=customXml/itemProps4.xml><?xml version="1.0" encoding="utf-8"?>
<ds:datastoreItem xmlns:ds="http://schemas.openxmlformats.org/officeDocument/2006/customXml" ds:itemID="{43E421B6-3417-413C-AA64-04FE108A6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04-11 Table </vt:lpstr>
      <vt:lpstr>'جدول 04-11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Al Maktoum International by Type and Month</dc:title>
  <dc:creator>Afaf Kamal Mahmood</dc:creator>
  <cp:lastModifiedBy>Afaf Kamal Mahmood</cp:lastModifiedBy>
  <dcterms:created xsi:type="dcterms:W3CDTF">2019-11-06T07:22:54Z</dcterms:created>
  <dcterms:modified xsi:type="dcterms:W3CDTF">2019-11-06T07:23:09Z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